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控制投资" sheetId="4" r:id="rId1"/>
  </sheets>
  <definedNames>
    <definedName name="_xlnm.Print_Titles" localSheetId="0">控制投资!$5:$5</definedName>
  </definedNames>
  <calcPr calcId="144525"/>
</workbook>
</file>

<file path=xl/sharedStrings.xml><?xml version="1.0" encoding="utf-8"?>
<sst xmlns="http://schemas.openxmlformats.org/spreadsheetml/2006/main" count="141" uniqueCount="136">
  <si>
    <t>附件：</t>
  </si>
  <si>
    <t>黄石市中医医院（市传染病医院）中医传承大楼项目投资概算表</t>
  </si>
  <si>
    <t>序号</t>
  </si>
  <si>
    <t>项目名称</t>
  </si>
  <si>
    <t>建筑工程费</t>
  </si>
  <si>
    <t>设备购置费</t>
  </si>
  <si>
    <t>安装工程费</t>
  </si>
  <si>
    <t>其他费用</t>
  </si>
  <si>
    <t>合计</t>
  </si>
  <si>
    <t>一</t>
  </si>
  <si>
    <t>工程费</t>
  </si>
  <si>
    <t>（一）</t>
  </si>
  <si>
    <t>传承大楼</t>
  </si>
  <si>
    <t>建筑与装饰工程</t>
  </si>
  <si>
    <t>地下部分</t>
  </si>
  <si>
    <t>1.1.1</t>
  </si>
  <si>
    <t>基坑支护工程</t>
  </si>
  <si>
    <t>1.1.2</t>
  </si>
  <si>
    <t>土方工程</t>
  </si>
  <si>
    <t>1.1.3</t>
  </si>
  <si>
    <t>地下室及基础工程</t>
  </si>
  <si>
    <t>1.1.4</t>
  </si>
  <si>
    <t>地下装饰工程</t>
  </si>
  <si>
    <t>地上部分</t>
  </si>
  <si>
    <t>1.2.1</t>
  </si>
  <si>
    <t>地上建筑工程</t>
  </si>
  <si>
    <t>1.2.2</t>
  </si>
  <si>
    <t>地上装饰工程</t>
  </si>
  <si>
    <t>1.2.3</t>
  </si>
  <si>
    <t>地上外装饰工程</t>
  </si>
  <si>
    <t>1.2.4</t>
  </si>
  <si>
    <t>传承大楼-手术室</t>
  </si>
  <si>
    <t>安装工程</t>
  </si>
  <si>
    <t>给排水工程</t>
  </si>
  <si>
    <t>消防工程</t>
  </si>
  <si>
    <t>变配电</t>
  </si>
  <si>
    <t>柴油发电机组</t>
  </si>
  <si>
    <t>配电照明</t>
  </si>
  <si>
    <t>弱电工程</t>
  </si>
  <si>
    <t>2.6.1</t>
  </si>
  <si>
    <t>火灾自动报警系统</t>
  </si>
  <si>
    <t>2.6.2</t>
  </si>
  <si>
    <t>紧急广播及背景音乐系统</t>
  </si>
  <si>
    <t>2.6.3</t>
  </si>
  <si>
    <t>防火门监控系统</t>
  </si>
  <si>
    <t>2.6.4</t>
  </si>
  <si>
    <t>综合布线系统</t>
  </si>
  <si>
    <t>2.6.5</t>
  </si>
  <si>
    <t>网络系统</t>
  </si>
  <si>
    <t>2.6.6</t>
  </si>
  <si>
    <t>移动通信室内信号覆盖系统</t>
  </si>
  <si>
    <t>2.6.7</t>
  </si>
  <si>
    <t>视频会议系统</t>
  </si>
  <si>
    <t>2.6.8</t>
  </si>
  <si>
    <t>视频探视系统（净化区）</t>
  </si>
  <si>
    <t>2.6.9</t>
  </si>
  <si>
    <t>手术室视频管理及示教系统（净化区）</t>
  </si>
  <si>
    <t>2.6.10</t>
  </si>
  <si>
    <t>数字时钟系统</t>
  </si>
  <si>
    <t>2.6.11</t>
  </si>
  <si>
    <t>视频安防监控及入侵报警系统</t>
  </si>
  <si>
    <t>2.6.12</t>
  </si>
  <si>
    <t>电子巡查系统</t>
  </si>
  <si>
    <t>2.6.13</t>
  </si>
  <si>
    <t>出入口控制及一卡通系统</t>
  </si>
  <si>
    <t>2.6.14</t>
  </si>
  <si>
    <t>病房护理呼应信号系统</t>
  </si>
  <si>
    <t>2.6.15</t>
  </si>
  <si>
    <t>排队叫号系统</t>
  </si>
  <si>
    <t>2.6.16</t>
  </si>
  <si>
    <t>信息导引及发布系统</t>
  </si>
  <si>
    <t>2.6.17</t>
  </si>
  <si>
    <t>建筑设备监控系统</t>
  </si>
  <si>
    <t>2.6.18</t>
  </si>
  <si>
    <t>建筑能效监管系统</t>
  </si>
  <si>
    <t>2.6.19</t>
  </si>
  <si>
    <t>机房工程</t>
  </si>
  <si>
    <t>2.6.20</t>
  </si>
  <si>
    <t>智能化集成系统</t>
  </si>
  <si>
    <t>通风空调</t>
  </si>
  <si>
    <t>动力工程</t>
  </si>
  <si>
    <t>电梯工程</t>
  </si>
  <si>
    <t>医疗气体工程</t>
  </si>
  <si>
    <t xml:space="preserve">其他 </t>
  </si>
  <si>
    <t>室内标识标牌</t>
  </si>
  <si>
    <t>抗震支架</t>
  </si>
  <si>
    <t>（二）</t>
  </si>
  <si>
    <t>液氧站</t>
  </si>
  <si>
    <t>建筑工程</t>
  </si>
  <si>
    <t>装饰工程</t>
  </si>
  <si>
    <t>外装饰工程</t>
  </si>
  <si>
    <t>医疗气体</t>
  </si>
  <si>
    <t>弱电智能化</t>
  </si>
  <si>
    <t>（三）</t>
  </si>
  <si>
    <t>室外工程</t>
  </si>
  <si>
    <t>室外土石方工程</t>
  </si>
  <si>
    <t>沥青道路工程</t>
  </si>
  <si>
    <t>透水砖工程</t>
  </si>
  <si>
    <t>混凝土路面</t>
  </si>
  <si>
    <t>混凝土挡墙</t>
  </si>
  <si>
    <t>室外泛光照明工程</t>
  </si>
  <si>
    <t>绿化工程</t>
  </si>
  <si>
    <t>室外管网工程</t>
  </si>
  <si>
    <t>室外给排水工程</t>
  </si>
  <si>
    <t>室外热力工程</t>
  </si>
  <si>
    <t>室外医疗气体工程</t>
  </si>
  <si>
    <t>室外电气工程</t>
  </si>
  <si>
    <t>室外弱电工程</t>
  </si>
  <si>
    <t>二</t>
  </si>
  <si>
    <t>工程建设其他费</t>
  </si>
  <si>
    <t>建设单位管理费</t>
  </si>
  <si>
    <t>工程建设监理费</t>
  </si>
  <si>
    <t>前期工作咨询费</t>
  </si>
  <si>
    <t>工程勘察费</t>
  </si>
  <si>
    <t>工程设计费</t>
  </si>
  <si>
    <t>环境影响报告书编制费</t>
  </si>
  <si>
    <t>劳动安全卫生评审费</t>
  </si>
  <si>
    <t>建筑消防设施检测服务费</t>
  </si>
  <si>
    <t>垃圾服务费</t>
  </si>
  <si>
    <t>档案整理综合服务费</t>
  </si>
  <si>
    <t>卫生监督防疫费</t>
  </si>
  <si>
    <t>招标代理服务费</t>
  </si>
  <si>
    <t>招投标交易服务费</t>
  </si>
  <si>
    <t>场地准备及临时设施费</t>
  </si>
  <si>
    <t>供电高可靠性费用</t>
  </si>
  <si>
    <t>公共消防设施配套费</t>
  </si>
  <si>
    <t>造价咨询（跟踪审计及竣工结算审计）</t>
  </si>
  <si>
    <t>竣工图编制费</t>
  </si>
  <si>
    <t>工程保险费</t>
  </si>
  <si>
    <t>工程质量检测费</t>
  </si>
  <si>
    <t>基坑监测费</t>
  </si>
  <si>
    <t>三</t>
  </si>
  <si>
    <t>预备费</t>
  </si>
  <si>
    <t>基本预备费</t>
  </si>
  <si>
    <t>四</t>
  </si>
  <si>
    <t>总投资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</si>
</sst>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  <numFmt numFmtId="177" formatCode="0.00_ "/>
    <numFmt numFmtId="178" formatCode="0.00_);[Red]\(0.00\)"/>
    <numFmt numFmtId="179" formatCode="0_ "/>
  </numFmts>
  <fonts count="26">
    <font>
      <sz val="11"/>
      <color theme="1"/>
      <name val="等线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12"/>
      <name val="黑体"/>
      <charset val="134"/>
    </font>
    <font>
      <sz val="16"/>
      <name val="方正大标宋简体"/>
      <charset val="134"/>
    </font>
    <font>
      <sz val="10"/>
      <name val="方正大标宋简体"/>
      <charset val="134"/>
    </font>
    <font>
      <sz val="9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0" borderId="0"/>
  </cellStyleXfs>
  <cellXfs count="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right" vertical="center"/>
    </xf>
    <xf numFmtId="179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49" applyFont="1" applyFill="1" applyBorder="1" applyAlignment="1">
      <alignment horizontal="center" vertical="center" wrapText="1"/>
    </xf>
    <xf numFmtId="2" fontId="2" fillId="0" borderId="1" xfId="0" applyNumberFormat="1" applyFont="1" applyFill="1" applyBorder="1"/>
    <xf numFmtId="177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tabSelected="1" topLeftCell="A82" workbookViewId="0">
      <selection activeCell="A1" sqref="A1:G102"/>
    </sheetView>
  </sheetViews>
  <sheetFormatPr defaultColWidth="9" defaultRowHeight="12"/>
  <cols>
    <col min="1" max="1" width="7.25" style="2" customWidth="1"/>
    <col min="2" max="2" width="30.75" style="2" customWidth="1"/>
    <col min="3" max="3" width="10.5" style="2" customWidth="1"/>
    <col min="4" max="6" width="9.125" style="2" customWidth="1"/>
    <col min="7" max="7" width="10.5" style="2" customWidth="1"/>
    <col min="8" max="16384" width="9" style="2"/>
  </cols>
  <sheetData>
    <row r="1" ht="24" customHeight="1" spans="1:1">
      <c r="A1" s="3" t="s">
        <v>0</v>
      </c>
    </row>
    <row r="2" ht="13" customHeight="1" spans="1:1">
      <c r="A2" s="3"/>
    </row>
    <row r="3" ht="24" customHeight="1" spans="1:7">
      <c r="A3" s="4" t="s">
        <v>1</v>
      </c>
      <c r="B3" s="4"/>
      <c r="C3" s="4"/>
      <c r="D3" s="4"/>
      <c r="E3" s="4"/>
      <c r="F3" s="4"/>
      <c r="G3" s="4"/>
    </row>
    <row r="4" ht="19" customHeight="1" spans="1:7">
      <c r="A4" s="5"/>
      <c r="B4" s="5"/>
      <c r="C4" s="5"/>
      <c r="D4" s="5"/>
      <c r="E4" s="5"/>
      <c r="F4" s="5"/>
      <c r="G4" s="5"/>
    </row>
    <row r="5" ht="29" customHeight="1" spans="1:7">
      <c r="A5" s="6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</row>
    <row r="6" ht="13.5" customHeight="1" spans="1:7">
      <c r="A6" s="6" t="s">
        <v>9</v>
      </c>
      <c r="B6" s="9" t="s">
        <v>10</v>
      </c>
      <c r="C6" s="8">
        <f>C7+C53+C64</f>
        <v>13635.26</v>
      </c>
      <c r="D6" s="8">
        <f t="shared" ref="D6:F6" si="0">D7+D53+D64</f>
        <v>0</v>
      </c>
      <c r="E6" s="8">
        <f t="shared" si="0"/>
        <v>8307.16</v>
      </c>
      <c r="F6" s="8">
        <f t="shared" si="0"/>
        <v>0</v>
      </c>
      <c r="G6" s="8">
        <f>C6+D6+E6+F6</f>
        <v>21942.42</v>
      </c>
    </row>
    <row r="7" ht="13.5" customHeight="1" spans="1:7">
      <c r="A7" s="6" t="s">
        <v>11</v>
      </c>
      <c r="B7" s="7" t="s">
        <v>12</v>
      </c>
      <c r="C7" s="10">
        <f>C8+C19+C50</f>
        <v>13155.94</v>
      </c>
      <c r="D7" s="10"/>
      <c r="E7" s="10">
        <f>E8+E19+E50</f>
        <v>7895.4</v>
      </c>
      <c r="F7" s="10"/>
      <c r="G7" s="10">
        <f>C7+D7+E7+F7</f>
        <v>21051.34</v>
      </c>
    </row>
    <row r="8" ht="13.5" customHeight="1" spans="1:7">
      <c r="A8" s="11">
        <v>1</v>
      </c>
      <c r="B8" s="7" t="s">
        <v>13</v>
      </c>
      <c r="C8" s="10">
        <f>C9+C14</f>
        <v>13155.94</v>
      </c>
      <c r="D8" s="10"/>
      <c r="E8" s="10"/>
      <c r="F8" s="10"/>
      <c r="G8" s="10">
        <f>C8+D8+E8+F8</f>
        <v>13155.94</v>
      </c>
    </row>
    <row r="9" ht="13.5" customHeight="1" spans="1:7">
      <c r="A9" s="12">
        <v>1.1</v>
      </c>
      <c r="B9" s="13" t="s">
        <v>14</v>
      </c>
      <c r="C9" s="10">
        <f>C10+C11+C12+C13</f>
        <v>3495.13</v>
      </c>
      <c r="D9" s="10"/>
      <c r="E9" s="10"/>
      <c r="F9" s="10"/>
      <c r="G9" s="10">
        <f t="shared" ref="G8:G72" si="1">C9+D9+E9+F9</f>
        <v>3495.13</v>
      </c>
    </row>
    <row r="10" ht="13.5" customHeight="1" spans="1:7">
      <c r="A10" s="12" t="s">
        <v>15</v>
      </c>
      <c r="B10" s="13" t="s">
        <v>16</v>
      </c>
      <c r="C10" s="10">
        <v>684.6</v>
      </c>
      <c r="D10" s="10"/>
      <c r="E10" s="10"/>
      <c r="F10" s="10"/>
      <c r="G10" s="10">
        <f t="shared" si="1"/>
        <v>684.6</v>
      </c>
    </row>
    <row r="11" ht="13.5" customHeight="1" spans="1:7">
      <c r="A11" s="12" t="s">
        <v>17</v>
      </c>
      <c r="B11" s="13" t="s">
        <v>18</v>
      </c>
      <c r="C11" s="10">
        <v>497.37</v>
      </c>
      <c r="D11" s="10"/>
      <c r="E11" s="10"/>
      <c r="F11" s="10"/>
      <c r="G11" s="10">
        <f t="shared" si="1"/>
        <v>497.37</v>
      </c>
    </row>
    <row r="12" ht="13.5" customHeight="1" spans="1:7">
      <c r="A12" s="12" t="s">
        <v>19</v>
      </c>
      <c r="B12" s="13" t="s">
        <v>20</v>
      </c>
      <c r="C12" s="10">
        <v>2152.98</v>
      </c>
      <c r="D12" s="10"/>
      <c r="E12" s="10"/>
      <c r="F12" s="10"/>
      <c r="G12" s="10">
        <f t="shared" si="1"/>
        <v>2152.98</v>
      </c>
    </row>
    <row r="13" ht="13.5" customHeight="1" spans="1:7">
      <c r="A13" s="12" t="s">
        <v>21</v>
      </c>
      <c r="B13" s="13" t="s">
        <v>22</v>
      </c>
      <c r="C13" s="10">
        <v>160.18</v>
      </c>
      <c r="D13" s="10"/>
      <c r="E13" s="10"/>
      <c r="F13" s="10"/>
      <c r="G13" s="10">
        <f t="shared" si="1"/>
        <v>160.18</v>
      </c>
    </row>
    <row r="14" ht="13.5" customHeight="1" spans="1:7">
      <c r="A14" s="12">
        <v>1.2</v>
      </c>
      <c r="B14" s="13" t="s">
        <v>23</v>
      </c>
      <c r="C14" s="10">
        <f>C15+C16+C17+C18</f>
        <v>9660.81</v>
      </c>
      <c r="D14" s="10"/>
      <c r="E14" s="10"/>
      <c r="F14" s="10"/>
      <c r="G14" s="10">
        <f t="shared" si="1"/>
        <v>9660.81</v>
      </c>
    </row>
    <row r="15" ht="13.5" customHeight="1" spans="1:7">
      <c r="A15" s="12" t="s">
        <v>24</v>
      </c>
      <c r="B15" s="13" t="s">
        <v>25</v>
      </c>
      <c r="C15" s="10">
        <v>4955.84</v>
      </c>
      <c r="D15" s="10"/>
      <c r="E15" s="10"/>
      <c r="F15" s="10"/>
      <c r="G15" s="10">
        <f t="shared" si="1"/>
        <v>4955.84</v>
      </c>
    </row>
    <row r="16" ht="13.5" customHeight="1" spans="1:7">
      <c r="A16" s="12" t="s">
        <v>26</v>
      </c>
      <c r="B16" s="13" t="s">
        <v>27</v>
      </c>
      <c r="C16" s="10">
        <v>3040.39</v>
      </c>
      <c r="D16" s="10"/>
      <c r="E16" s="10"/>
      <c r="F16" s="10"/>
      <c r="G16" s="10">
        <f t="shared" si="1"/>
        <v>3040.39</v>
      </c>
    </row>
    <row r="17" ht="13.5" customHeight="1" spans="1:7">
      <c r="A17" s="12" t="s">
        <v>28</v>
      </c>
      <c r="B17" s="13" t="s">
        <v>29</v>
      </c>
      <c r="C17" s="10">
        <v>1513.05</v>
      </c>
      <c r="D17" s="10"/>
      <c r="E17" s="10"/>
      <c r="F17" s="10"/>
      <c r="G17" s="10">
        <f t="shared" si="1"/>
        <v>1513.05</v>
      </c>
    </row>
    <row r="18" ht="13.5" customHeight="1" spans="1:7">
      <c r="A18" s="12" t="s">
        <v>30</v>
      </c>
      <c r="B18" s="13" t="s">
        <v>31</v>
      </c>
      <c r="C18" s="10">
        <v>151.53</v>
      </c>
      <c r="D18" s="10"/>
      <c r="E18" s="10"/>
      <c r="F18" s="10"/>
      <c r="G18" s="10">
        <f t="shared" si="1"/>
        <v>151.53</v>
      </c>
    </row>
    <row r="19" ht="13.5" customHeight="1" spans="1:9">
      <c r="A19" s="11">
        <v>2</v>
      </c>
      <c r="B19" s="7" t="s">
        <v>32</v>
      </c>
      <c r="C19" s="10"/>
      <c r="D19" s="10"/>
      <c r="E19" s="14">
        <f>E20+E21+E22+E23+E24+E25+E46+E47+E48+E49</f>
        <v>7637.52</v>
      </c>
      <c r="F19" s="10"/>
      <c r="G19" s="10">
        <f t="shared" si="1"/>
        <v>7637.52</v>
      </c>
      <c r="I19" s="22"/>
    </row>
    <row r="20" ht="13.5" customHeight="1" spans="1:9">
      <c r="A20" s="12">
        <v>2.1</v>
      </c>
      <c r="B20" s="13" t="s">
        <v>33</v>
      </c>
      <c r="C20" s="10"/>
      <c r="D20" s="10"/>
      <c r="E20" s="14">
        <v>660.28</v>
      </c>
      <c r="F20" s="10"/>
      <c r="G20" s="10">
        <f t="shared" si="1"/>
        <v>660.28</v>
      </c>
      <c r="I20" s="22"/>
    </row>
    <row r="21" ht="13.5" customHeight="1" spans="1:9">
      <c r="A21" s="12">
        <v>2.2</v>
      </c>
      <c r="B21" s="13" t="s">
        <v>34</v>
      </c>
      <c r="C21" s="10"/>
      <c r="D21" s="10"/>
      <c r="E21" s="14">
        <v>286.11</v>
      </c>
      <c r="F21" s="10"/>
      <c r="G21" s="10">
        <f t="shared" si="1"/>
        <v>286.11</v>
      </c>
      <c r="I21" s="22"/>
    </row>
    <row r="22" ht="13.5" customHeight="1" spans="1:9">
      <c r="A22" s="12">
        <v>2.3</v>
      </c>
      <c r="B22" s="13" t="s">
        <v>35</v>
      </c>
      <c r="C22" s="10"/>
      <c r="D22" s="10"/>
      <c r="E22" s="14">
        <v>464.43</v>
      </c>
      <c r="F22" s="10"/>
      <c r="G22" s="10">
        <f t="shared" si="1"/>
        <v>464.43</v>
      </c>
      <c r="I22" s="22"/>
    </row>
    <row r="23" ht="13.5" customHeight="1" spans="1:9">
      <c r="A23" s="12">
        <v>2.4</v>
      </c>
      <c r="B23" s="13" t="s">
        <v>36</v>
      </c>
      <c r="C23" s="10"/>
      <c r="D23" s="10"/>
      <c r="E23" s="14">
        <v>109.59</v>
      </c>
      <c r="F23" s="10"/>
      <c r="G23" s="10">
        <f t="shared" si="1"/>
        <v>109.59</v>
      </c>
      <c r="I23" s="22"/>
    </row>
    <row r="24" ht="13.5" customHeight="1" spans="1:9">
      <c r="A24" s="12">
        <v>2.5</v>
      </c>
      <c r="B24" s="13" t="s">
        <v>37</v>
      </c>
      <c r="C24" s="10"/>
      <c r="D24" s="10"/>
      <c r="E24" s="14">
        <v>1659.69</v>
      </c>
      <c r="F24" s="10"/>
      <c r="G24" s="10">
        <f t="shared" si="1"/>
        <v>1659.69</v>
      </c>
      <c r="I24" s="22"/>
    </row>
    <row r="25" ht="13.5" customHeight="1" spans="1:9">
      <c r="A25" s="12">
        <v>2.6</v>
      </c>
      <c r="B25" s="13" t="s">
        <v>38</v>
      </c>
      <c r="C25" s="10"/>
      <c r="D25" s="10"/>
      <c r="E25" s="14">
        <f>SUM(E26:E45)</f>
        <v>1646.79</v>
      </c>
      <c r="F25" s="10"/>
      <c r="G25" s="10">
        <f t="shared" si="1"/>
        <v>1646.79</v>
      </c>
      <c r="I25" s="22"/>
    </row>
    <row r="26" ht="13.5" customHeight="1" spans="1:9">
      <c r="A26" s="12" t="s">
        <v>39</v>
      </c>
      <c r="B26" s="15" t="s">
        <v>40</v>
      </c>
      <c r="C26" s="10"/>
      <c r="D26" s="10"/>
      <c r="E26" s="16">
        <v>366.12</v>
      </c>
      <c r="F26" s="10"/>
      <c r="G26" s="10">
        <f t="shared" si="1"/>
        <v>366.12</v>
      </c>
      <c r="I26" s="22"/>
    </row>
    <row r="27" ht="13.5" customHeight="1" spans="1:9">
      <c r="A27" s="12" t="s">
        <v>41</v>
      </c>
      <c r="B27" s="15" t="s">
        <v>42</v>
      </c>
      <c r="C27" s="10"/>
      <c r="D27" s="10"/>
      <c r="E27" s="14">
        <v>20.56</v>
      </c>
      <c r="F27" s="10"/>
      <c r="G27" s="10">
        <f t="shared" si="1"/>
        <v>20.56</v>
      </c>
      <c r="I27" s="22"/>
    </row>
    <row r="28" ht="13.5" customHeight="1" spans="1:9">
      <c r="A28" s="12" t="s">
        <v>43</v>
      </c>
      <c r="B28" s="15" t="s">
        <v>44</v>
      </c>
      <c r="C28" s="10"/>
      <c r="D28" s="10"/>
      <c r="E28" s="14">
        <v>21.29</v>
      </c>
      <c r="F28" s="10"/>
      <c r="G28" s="10">
        <f t="shared" si="1"/>
        <v>21.29</v>
      </c>
      <c r="I28" s="22"/>
    </row>
    <row r="29" ht="13.5" customHeight="1" spans="1:9">
      <c r="A29" s="12" t="s">
        <v>45</v>
      </c>
      <c r="B29" s="15" t="s">
        <v>46</v>
      </c>
      <c r="C29" s="10"/>
      <c r="D29" s="10"/>
      <c r="E29" s="14">
        <v>398.26</v>
      </c>
      <c r="F29" s="10"/>
      <c r="G29" s="10">
        <f t="shared" si="1"/>
        <v>398.26</v>
      </c>
      <c r="I29" s="22"/>
    </row>
    <row r="30" ht="13.5" customHeight="1" spans="1:9">
      <c r="A30" s="12" t="s">
        <v>47</v>
      </c>
      <c r="B30" s="15" t="s">
        <v>48</v>
      </c>
      <c r="C30" s="10"/>
      <c r="D30" s="10"/>
      <c r="E30" s="14">
        <v>23.01</v>
      </c>
      <c r="F30" s="10"/>
      <c r="G30" s="10">
        <f t="shared" si="1"/>
        <v>23.01</v>
      </c>
      <c r="I30" s="22"/>
    </row>
    <row r="31" ht="13.5" customHeight="1" spans="1:9">
      <c r="A31" s="12" t="s">
        <v>49</v>
      </c>
      <c r="B31" s="15" t="s">
        <v>50</v>
      </c>
      <c r="C31" s="10"/>
      <c r="D31" s="10"/>
      <c r="E31" s="14">
        <v>55.66</v>
      </c>
      <c r="F31" s="10"/>
      <c r="G31" s="10">
        <f t="shared" si="1"/>
        <v>55.66</v>
      </c>
      <c r="I31" s="22"/>
    </row>
    <row r="32" ht="13.5" customHeight="1" spans="1:9">
      <c r="A32" s="12" t="s">
        <v>51</v>
      </c>
      <c r="B32" s="13" t="s">
        <v>52</v>
      </c>
      <c r="C32" s="10"/>
      <c r="D32" s="10"/>
      <c r="E32" s="14">
        <v>17.12</v>
      </c>
      <c r="F32" s="10"/>
      <c r="G32" s="10">
        <f t="shared" si="1"/>
        <v>17.12</v>
      </c>
      <c r="I32" s="22"/>
    </row>
    <row r="33" ht="13.5" customHeight="1" spans="1:9">
      <c r="A33" s="12" t="s">
        <v>53</v>
      </c>
      <c r="B33" s="13" t="s">
        <v>54</v>
      </c>
      <c r="C33" s="10"/>
      <c r="D33" s="10"/>
      <c r="E33" s="16">
        <v>10.8</v>
      </c>
      <c r="F33" s="10"/>
      <c r="G33" s="10">
        <f t="shared" si="1"/>
        <v>10.8</v>
      </c>
      <c r="I33" s="22"/>
    </row>
    <row r="34" ht="13.5" customHeight="1" spans="1:9">
      <c r="A34" s="12" t="s">
        <v>55</v>
      </c>
      <c r="B34" s="13" t="s">
        <v>56</v>
      </c>
      <c r="C34" s="10"/>
      <c r="D34" s="10"/>
      <c r="E34" s="14">
        <v>35.42</v>
      </c>
      <c r="F34" s="10"/>
      <c r="G34" s="10">
        <f t="shared" si="1"/>
        <v>35.42</v>
      </c>
      <c r="I34" s="22"/>
    </row>
    <row r="35" ht="13.5" customHeight="1" spans="1:9">
      <c r="A35" s="12" t="s">
        <v>57</v>
      </c>
      <c r="B35" s="13" t="s">
        <v>58</v>
      </c>
      <c r="C35" s="10"/>
      <c r="D35" s="10"/>
      <c r="E35" s="14">
        <v>11.29</v>
      </c>
      <c r="F35" s="10"/>
      <c r="G35" s="10">
        <f t="shared" si="1"/>
        <v>11.29</v>
      </c>
      <c r="I35" s="22"/>
    </row>
    <row r="36" ht="13.5" customHeight="1" spans="1:9">
      <c r="A36" s="12" t="s">
        <v>59</v>
      </c>
      <c r="B36" s="13" t="s">
        <v>60</v>
      </c>
      <c r="C36" s="10"/>
      <c r="D36" s="10"/>
      <c r="E36" s="14">
        <v>76.72</v>
      </c>
      <c r="F36" s="10"/>
      <c r="G36" s="10">
        <f t="shared" si="1"/>
        <v>76.72</v>
      </c>
      <c r="I36" s="22"/>
    </row>
    <row r="37" ht="13.5" customHeight="1" spans="1:9">
      <c r="A37" s="12" t="s">
        <v>61</v>
      </c>
      <c r="B37" s="13" t="s">
        <v>62</v>
      </c>
      <c r="C37" s="10"/>
      <c r="D37" s="10"/>
      <c r="E37" s="14">
        <v>4.51</v>
      </c>
      <c r="F37" s="10"/>
      <c r="G37" s="10">
        <f t="shared" si="1"/>
        <v>4.51</v>
      </c>
      <c r="I37" s="22"/>
    </row>
    <row r="38" ht="13.5" customHeight="1" spans="1:9">
      <c r="A38" s="12" t="s">
        <v>63</v>
      </c>
      <c r="B38" s="13" t="s">
        <v>64</v>
      </c>
      <c r="C38" s="10"/>
      <c r="D38" s="10"/>
      <c r="E38" s="14">
        <v>78.64</v>
      </c>
      <c r="F38" s="10"/>
      <c r="G38" s="10">
        <f t="shared" si="1"/>
        <v>78.64</v>
      </c>
      <c r="I38" s="22"/>
    </row>
    <row r="39" ht="13.5" customHeight="1" spans="1:9">
      <c r="A39" s="12" t="s">
        <v>65</v>
      </c>
      <c r="B39" s="13" t="s">
        <v>66</v>
      </c>
      <c r="C39" s="10"/>
      <c r="D39" s="10"/>
      <c r="E39" s="14">
        <v>105.99</v>
      </c>
      <c r="F39" s="10"/>
      <c r="G39" s="10">
        <f t="shared" si="1"/>
        <v>105.99</v>
      </c>
      <c r="I39" s="22"/>
    </row>
    <row r="40" ht="13.5" customHeight="1" spans="1:9">
      <c r="A40" s="12" t="s">
        <v>67</v>
      </c>
      <c r="B40" s="13" t="s">
        <v>68</v>
      </c>
      <c r="C40" s="10"/>
      <c r="D40" s="10"/>
      <c r="E40" s="14">
        <v>87.17</v>
      </c>
      <c r="F40" s="10"/>
      <c r="G40" s="10">
        <f t="shared" si="1"/>
        <v>87.17</v>
      </c>
      <c r="I40" s="22"/>
    </row>
    <row r="41" ht="13.5" customHeight="1" spans="1:9">
      <c r="A41" s="12" t="s">
        <v>69</v>
      </c>
      <c r="B41" s="13" t="s">
        <v>70</v>
      </c>
      <c r="C41" s="10"/>
      <c r="D41" s="10"/>
      <c r="E41" s="14">
        <v>9.24</v>
      </c>
      <c r="F41" s="10"/>
      <c r="G41" s="10">
        <f t="shared" si="1"/>
        <v>9.24</v>
      </c>
      <c r="I41" s="22"/>
    </row>
    <row r="42" ht="13.5" customHeight="1" spans="1:9">
      <c r="A42" s="12" t="s">
        <v>71</v>
      </c>
      <c r="B42" s="13" t="s">
        <v>72</v>
      </c>
      <c r="C42" s="10"/>
      <c r="D42" s="10"/>
      <c r="E42" s="14">
        <v>123.14</v>
      </c>
      <c r="F42" s="10"/>
      <c r="G42" s="10">
        <f t="shared" si="1"/>
        <v>123.14</v>
      </c>
      <c r="I42" s="22"/>
    </row>
    <row r="43" ht="13.5" customHeight="1" spans="1:9">
      <c r="A43" s="12" t="s">
        <v>73</v>
      </c>
      <c r="B43" s="13" t="s">
        <v>74</v>
      </c>
      <c r="C43" s="10"/>
      <c r="D43" s="10"/>
      <c r="E43" s="14">
        <v>1.75</v>
      </c>
      <c r="F43" s="10"/>
      <c r="G43" s="10">
        <f t="shared" si="1"/>
        <v>1.75</v>
      </c>
      <c r="I43" s="22"/>
    </row>
    <row r="44" ht="13.5" customHeight="1" spans="1:9">
      <c r="A44" s="12" t="s">
        <v>75</v>
      </c>
      <c r="B44" s="13" t="s">
        <v>76</v>
      </c>
      <c r="C44" s="10"/>
      <c r="D44" s="10"/>
      <c r="E44" s="14">
        <v>138.93</v>
      </c>
      <c r="F44" s="10"/>
      <c r="G44" s="10">
        <f t="shared" si="1"/>
        <v>138.93</v>
      </c>
      <c r="I44" s="22"/>
    </row>
    <row r="45" ht="13.5" customHeight="1" spans="1:9">
      <c r="A45" s="12" t="s">
        <v>77</v>
      </c>
      <c r="B45" s="13" t="s">
        <v>78</v>
      </c>
      <c r="C45" s="10"/>
      <c r="D45" s="10"/>
      <c r="E45" s="14">
        <v>61.17</v>
      </c>
      <c r="F45" s="10"/>
      <c r="G45" s="10">
        <f t="shared" si="1"/>
        <v>61.17</v>
      </c>
      <c r="I45" s="22"/>
    </row>
    <row r="46" ht="13.5" customHeight="1" spans="1:9">
      <c r="A46" s="12">
        <v>2.7</v>
      </c>
      <c r="B46" s="13" t="s">
        <v>79</v>
      </c>
      <c r="C46" s="10"/>
      <c r="D46" s="10"/>
      <c r="E46" s="14">
        <v>1837.24</v>
      </c>
      <c r="F46" s="10"/>
      <c r="G46" s="10">
        <f t="shared" si="1"/>
        <v>1837.24</v>
      </c>
      <c r="I46" s="22"/>
    </row>
    <row r="47" ht="13.5" customHeight="1" spans="1:9">
      <c r="A47" s="12">
        <v>2.8</v>
      </c>
      <c r="B47" s="13" t="s">
        <v>80</v>
      </c>
      <c r="C47" s="10"/>
      <c r="D47" s="10"/>
      <c r="E47" s="14">
        <v>87.41</v>
      </c>
      <c r="F47" s="10"/>
      <c r="G47" s="10">
        <f t="shared" si="1"/>
        <v>87.41</v>
      </c>
      <c r="I47" s="22"/>
    </row>
    <row r="48" ht="13.5" customHeight="1" spans="1:9">
      <c r="A48" s="12">
        <v>2.9</v>
      </c>
      <c r="B48" s="13" t="s">
        <v>81</v>
      </c>
      <c r="C48" s="10"/>
      <c r="D48" s="10"/>
      <c r="E48" s="14">
        <v>662.97</v>
      </c>
      <c r="F48" s="10"/>
      <c r="G48" s="10">
        <f t="shared" si="1"/>
        <v>662.97</v>
      </c>
      <c r="I48" s="22"/>
    </row>
    <row r="49" ht="13.5" customHeight="1" spans="1:9">
      <c r="A49" s="17">
        <v>2.1</v>
      </c>
      <c r="B49" s="13" t="s">
        <v>82</v>
      </c>
      <c r="C49" s="10"/>
      <c r="D49" s="10"/>
      <c r="E49" s="14">
        <v>223.01</v>
      </c>
      <c r="F49" s="10"/>
      <c r="G49" s="10">
        <f t="shared" si="1"/>
        <v>223.01</v>
      </c>
      <c r="I49" s="22"/>
    </row>
    <row r="50" ht="13.5" customHeight="1" spans="1:9">
      <c r="A50" s="18">
        <v>3</v>
      </c>
      <c r="B50" s="7" t="s">
        <v>83</v>
      </c>
      <c r="C50" s="10"/>
      <c r="D50" s="10"/>
      <c r="E50" s="14">
        <v>257.88</v>
      </c>
      <c r="F50" s="10"/>
      <c r="G50" s="10">
        <f t="shared" si="1"/>
        <v>257.88</v>
      </c>
      <c r="I50" s="22"/>
    </row>
    <row r="51" ht="13.5" customHeight="1" spans="1:9">
      <c r="A51" s="12">
        <v>3.1</v>
      </c>
      <c r="B51" s="13" t="s">
        <v>84</v>
      </c>
      <c r="C51" s="10"/>
      <c r="D51" s="10"/>
      <c r="E51" s="14">
        <v>55.26</v>
      </c>
      <c r="F51" s="10"/>
      <c r="G51" s="10">
        <f t="shared" si="1"/>
        <v>55.26</v>
      </c>
      <c r="I51" s="22"/>
    </row>
    <row r="52" ht="13.5" customHeight="1" spans="1:9">
      <c r="A52" s="12">
        <v>3.2</v>
      </c>
      <c r="B52" s="13" t="s">
        <v>85</v>
      </c>
      <c r="C52" s="10"/>
      <c r="D52" s="10"/>
      <c r="E52" s="14">
        <v>202.62</v>
      </c>
      <c r="F52" s="10"/>
      <c r="G52" s="10">
        <f t="shared" si="1"/>
        <v>202.62</v>
      </c>
      <c r="I52" s="22"/>
    </row>
    <row r="53" ht="13.5" customHeight="1" spans="1:9">
      <c r="A53" s="19" t="s">
        <v>86</v>
      </c>
      <c r="B53" s="19" t="s">
        <v>87</v>
      </c>
      <c r="C53" s="10">
        <f>C54+C59</f>
        <v>55.12</v>
      </c>
      <c r="D53" s="10"/>
      <c r="E53" s="10">
        <f>E54+E59</f>
        <v>44.81</v>
      </c>
      <c r="F53" s="10"/>
      <c r="G53" s="10">
        <f t="shared" si="1"/>
        <v>99.93</v>
      </c>
      <c r="I53" s="22"/>
    </row>
    <row r="54" ht="13.5" customHeight="1" spans="1:7">
      <c r="A54" s="20">
        <v>1</v>
      </c>
      <c r="B54" s="20" t="s">
        <v>13</v>
      </c>
      <c r="C54" s="10">
        <f>C55+C56+C57+C58</f>
        <v>55.12</v>
      </c>
      <c r="D54" s="10"/>
      <c r="E54" s="10"/>
      <c r="F54" s="10"/>
      <c r="G54" s="10">
        <f t="shared" si="1"/>
        <v>55.12</v>
      </c>
    </row>
    <row r="55" ht="13.5" customHeight="1" spans="1:7">
      <c r="A55" s="20">
        <v>1.1</v>
      </c>
      <c r="B55" s="20" t="s">
        <v>18</v>
      </c>
      <c r="C55" s="10">
        <v>2.18</v>
      </c>
      <c r="D55" s="10"/>
      <c r="E55" s="10"/>
      <c r="F55" s="10"/>
      <c r="G55" s="10">
        <f t="shared" si="1"/>
        <v>2.18</v>
      </c>
    </row>
    <row r="56" ht="13.5" customHeight="1" spans="1:7">
      <c r="A56" s="21">
        <v>1.2</v>
      </c>
      <c r="B56" s="13" t="s">
        <v>88</v>
      </c>
      <c r="C56" s="10">
        <v>34.66</v>
      </c>
      <c r="D56" s="10"/>
      <c r="E56" s="10"/>
      <c r="F56" s="10"/>
      <c r="G56" s="10">
        <f t="shared" si="1"/>
        <v>34.66</v>
      </c>
    </row>
    <row r="57" ht="13.5" customHeight="1" spans="1:7">
      <c r="A57" s="21">
        <v>1.3</v>
      </c>
      <c r="B57" s="13" t="s">
        <v>89</v>
      </c>
      <c r="C57" s="10">
        <v>9.99</v>
      </c>
      <c r="D57" s="10"/>
      <c r="E57" s="10"/>
      <c r="F57" s="10"/>
      <c r="G57" s="10">
        <f t="shared" si="1"/>
        <v>9.99</v>
      </c>
    </row>
    <row r="58" ht="13.5" customHeight="1" spans="1:7">
      <c r="A58" s="21">
        <v>1.4</v>
      </c>
      <c r="B58" s="13" t="s">
        <v>90</v>
      </c>
      <c r="C58" s="10">
        <v>8.29</v>
      </c>
      <c r="D58" s="10"/>
      <c r="E58" s="10"/>
      <c r="F58" s="10"/>
      <c r="G58" s="10">
        <f t="shared" si="1"/>
        <v>8.29</v>
      </c>
    </row>
    <row r="59" ht="13.5" customHeight="1" spans="1:7">
      <c r="A59" s="20">
        <v>2</v>
      </c>
      <c r="B59" s="21" t="s">
        <v>32</v>
      </c>
      <c r="C59" s="10"/>
      <c r="D59" s="10"/>
      <c r="E59" s="10">
        <f>E60+E61+E62+E63</f>
        <v>44.81</v>
      </c>
      <c r="F59" s="10"/>
      <c r="G59" s="10">
        <f t="shared" si="1"/>
        <v>44.81</v>
      </c>
    </row>
    <row r="60" ht="13.5" customHeight="1" spans="1:7">
      <c r="A60" s="21">
        <v>2.1</v>
      </c>
      <c r="B60" s="13" t="s">
        <v>79</v>
      </c>
      <c r="C60" s="10"/>
      <c r="D60" s="10"/>
      <c r="E60" s="10">
        <v>0.82</v>
      </c>
      <c r="F60" s="10"/>
      <c r="G60" s="10">
        <f t="shared" si="1"/>
        <v>0.82</v>
      </c>
    </row>
    <row r="61" ht="13.5" customHeight="1" spans="1:7">
      <c r="A61" s="21">
        <v>2.2</v>
      </c>
      <c r="B61" s="13" t="s">
        <v>91</v>
      </c>
      <c r="C61" s="10"/>
      <c r="D61" s="10"/>
      <c r="E61" s="10">
        <v>39.09</v>
      </c>
      <c r="F61" s="10"/>
      <c r="G61" s="10">
        <f t="shared" si="1"/>
        <v>39.09</v>
      </c>
    </row>
    <row r="62" ht="13.5" customHeight="1" spans="1:7">
      <c r="A62" s="21">
        <v>2.3</v>
      </c>
      <c r="B62" s="13" t="s">
        <v>37</v>
      </c>
      <c r="C62" s="10"/>
      <c r="D62" s="10"/>
      <c r="E62" s="10">
        <v>2.21</v>
      </c>
      <c r="F62" s="10"/>
      <c r="G62" s="10">
        <f t="shared" si="1"/>
        <v>2.21</v>
      </c>
    </row>
    <row r="63" s="1" customFormat="1" ht="13.5" customHeight="1" spans="1:7">
      <c r="A63" s="21">
        <v>2.4</v>
      </c>
      <c r="B63" s="13" t="s">
        <v>92</v>
      </c>
      <c r="C63" s="10"/>
      <c r="D63" s="10"/>
      <c r="E63" s="10">
        <v>2.69</v>
      </c>
      <c r="F63" s="10"/>
      <c r="G63" s="10">
        <f t="shared" si="1"/>
        <v>2.69</v>
      </c>
    </row>
    <row r="64" ht="13.5" customHeight="1" spans="1:7">
      <c r="A64" s="19" t="s">
        <v>93</v>
      </c>
      <c r="B64" s="19" t="s">
        <v>94</v>
      </c>
      <c r="C64" s="10">
        <f>C65+C66+C67+C68+C69+C70+C71+C72</f>
        <v>424.2</v>
      </c>
      <c r="D64" s="10"/>
      <c r="E64" s="10">
        <f>E72</f>
        <v>366.95</v>
      </c>
      <c r="F64" s="10"/>
      <c r="G64" s="10">
        <f t="shared" si="1"/>
        <v>791.15</v>
      </c>
    </row>
    <row r="65" ht="13.5" customHeight="1" spans="1:7">
      <c r="A65" s="13">
        <v>1</v>
      </c>
      <c r="B65" s="13" t="s">
        <v>95</v>
      </c>
      <c r="C65" s="10">
        <v>98.19</v>
      </c>
      <c r="D65" s="10"/>
      <c r="E65" s="10"/>
      <c r="F65" s="10"/>
      <c r="G65" s="10">
        <f t="shared" si="1"/>
        <v>98.19</v>
      </c>
    </row>
    <row r="66" ht="13.5" customHeight="1" spans="1:7">
      <c r="A66" s="13">
        <v>2</v>
      </c>
      <c r="B66" s="20" t="s">
        <v>96</v>
      </c>
      <c r="C66" s="10">
        <v>164.84</v>
      </c>
      <c r="D66" s="10"/>
      <c r="E66" s="10"/>
      <c r="F66" s="10"/>
      <c r="G66" s="10">
        <f t="shared" si="1"/>
        <v>164.84</v>
      </c>
    </row>
    <row r="67" ht="13.5" customHeight="1" spans="1:7">
      <c r="A67" s="13">
        <v>3</v>
      </c>
      <c r="B67" s="20" t="s">
        <v>97</v>
      </c>
      <c r="C67" s="10">
        <v>10.94</v>
      </c>
      <c r="D67" s="10"/>
      <c r="E67" s="10"/>
      <c r="F67" s="10"/>
      <c r="G67" s="10">
        <f t="shared" si="1"/>
        <v>10.94</v>
      </c>
    </row>
    <row r="68" ht="13.5" customHeight="1" spans="1:7">
      <c r="A68" s="13">
        <v>4</v>
      </c>
      <c r="B68" s="13" t="s">
        <v>98</v>
      </c>
      <c r="C68" s="10">
        <v>4.8</v>
      </c>
      <c r="D68" s="10"/>
      <c r="E68" s="10"/>
      <c r="F68" s="10"/>
      <c r="G68" s="10">
        <f t="shared" si="1"/>
        <v>4.8</v>
      </c>
    </row>
    <row r="69" ht="13.5" customHeight="1" spans="1:7">
      <c r="A69" s="13">
        <v>5</v>
      </c>
      <c r="B69" s="21" t="s">
        <v>99</v>
      </c>
      <c r="C69" s="10">
        <v>47</v>
      </c>
      <c r="D69" s="10"/>
      <c r="E69" s="10"/>
      <c r="F69" s="10"/>
      <c r="G69" s="10">
        <f t="shared" si="1"/>
        <v>47</v>
      </c>
    </row>
    <row r="70" ht="13.5" customHeight="1" spans="1:7">
      <c r="A70" s="13">
        <v>6</v>
      </c>
      <c r="B70" s="21" t="s">
        <v>100</v>
      </c>
      <c r="C70" s="10">
        <v>10</v>
      </c>
      <c r="D70" s="10"/>
      <c r="E70" s="10"/>
      <c r="F70" s="10"/>
      <c r="G70" s="10">
        <f t="shared" si="1"/>
        <v>10</v>
      </c>
    </row>
    <row r="71" ht="13.5" customHeight="1" spans="1:7">
      <c r="A71" s="13">
        <v>7</v>
      </c>
      <c r="B71" s="21" t="s">
        <v>101</v>
      </c>
      <c r="C71" s="10">
        <v>88.43</v>
      </c>
      <c r="D71" s="10"/>
      <c r="E71" s="10"/>
      <c r="F71" s="10"/>
      <c r="G71" s="10">
        <f t="shared" si="1"/>
        <v>88.43</v>
      </c>
    </row>
    <row r="72" ht="13.5" customHeight="1" spans="1:7">
      <c r="A72" s="13">
        <v>8</v>
      </c>
      <c r="B72" s="13" t="s">
        <v>102</v>
      </c>
      <c r="C72" s="10"/>
      <c r="D72" s="10"/>
      <c r="E72" s="10">
        <f>E73+E74+E75+E76+E77</f>
        <v>366.95</v>
      </c>
      <c r="F72" s="10"/>
      <c r="G72" s="10">
        <f t="shared" si="1"/>
        <v>366.95</v>
      </c>
    </row>
    <row r="73" ht="13.5" customHeight="1" spans="1:7">
      <c r="A73" s="13">
        <v>8.1</v>
      </c>
      <c r="B73" s="13" t="s">
        <v>103</v>
      </c>
      <c r="C73" s="10"/>
      <c r="D73" s="10"/>
      <c r="E73" s="10">
        <v>100.21</v>
      </c>
      <c r="F73" s="10"/>
      <c r="G73" s="10">
        <f t="shared" ref="G72:G102" si="2">C73+D73+E73+F73</f>
        <v>100.21</v>
      </c>
    </row>
    <row r="74" ht="13.5" customHeight="1" spans="1:7">
      <c r="A74" s="13">
        <v>8.2</v>
      </c>
      <c r="B74" s="13" t="s">
        <v>104</v>
      </c>
      <c r="C74" s="10"/>
      <c r="D74" s="10"/>
      <c r="E74" s="10">
        <v>13.26</v>
      </c>
      <c r="F74" s="10"/>
      <c r="G74" s="10">
        <f t="shared" si="2"/>
        <v>13.26</v>
      </c>
    </row>
    <row r="75" ht="13.5" customHeight="1" spans="1:7">
      <c r="A75" s="13">
        <v>8.3</v>
      </c>
      <c r="B75" s="13" t="s">
        <v>105</v>
      </c>
      <c r="C75" s="10"/>
      <c r="D75" s="10"/>
      <c r="E75" s="10">
        <v>0.57</v>
      </c>
      <c r="F75" s="10"/>
      <c r="G75" s="10">
        <f t="shared" si="2"/>
        <v>0.57</v>
      </c>
    </row>
    <row r="76" ht="13.5" customHeight="1" spans="1:7">
      <c r="A76" s="13">
        <v>8.4</v>
      </c>
      <c r="B76" s="20" t="s">
        <v>106</v>
      </c>
      <c r="C76" s="10"/>
      <c r="D76" s="10"/>
      <c r="E76" s="10">
        <v>172.49</v>
      </c>
      <c r="F76" s="10"/>
      <c r="G76" s="10">
        <f t="shared" si="2"/>
        <v>172.49</v>
      </c>
    </row>
    <row r="77" s="1" customFormat="1" ht="13.5" customHeight="1" spans="1:7">
      <c r="A77" s="13">
        <v>8.5</v>
      </c>
      <c r="B77" s="20" t="s">
        <v>107</v>
      </c>
      <c r="C77" s="10"/>
      <c r="D77" s="10"/>
      <c r="E77" s="10">
        <v>80.42</v>
      </c>
      <c r="F77" s="10"/>
      <c r="G77" s="10">
        <f t="shared" si="2"/>
        <v>80.42</v>
      </c>
    </row>
    <row r="78" ht="13.5" customHeight="1" spans="1:7">
      <c r="A78" s="23" t="s">
        <v>108</v>
      </c>
      <c r="B78" s="7" t="s">
        <v>109</v>
      </c>
      <c r="C78" s="10"/>
      <c r="D78" s="10"/>
      <c r="E78" s="10"/>
      <c r="F78" s="24">
        <f>SUM(F79:F99)</f>
        <v>2232.3</v>
      </c>
      <c r="G78" s="24">
        <f t="shared" si="2"/>
        <v>2232.3</v>
      </c>
    </row>
    <row r="79" ht="13.5" customHeight="1" spans="1:7">
      <c r="A79" s="21">
        <v>1</v>
      </c>
      <c r="B79" s="13" t="s">
        <v>110</v>
      </c>
      <c r="C79" s="10"/>
      <c r="D79" s="10"/>
      <c r="E79" s="10"/>
      <c r="F79" s="10">
        <v>260</v>
      </c>
      <c r="G79" s="10">
        <f t="shared" si="2"/>
        <v>260</v>
      </c>
    </row>
    <row r="80" ht="13.5" customHeight="1" spans="1:7">
      <c r="A80" s="21">
        <v>2</v>
      </c>
      <c r="B80" s="13" t="s">
        <v>111</v>
      </c>
      <c r="C80" s="10"/>
      <c r="D80" s="10"/>
      <c r="E80" s="10"/>
      <c r="F80" s="10">
        <v>360</v>
      </c>
      <c r="G80" s="10">
        <f t="shared" si="2"/>
        <v>360</v>
      </c>
    </row>
    <row r="81" ht="13.5" customHeight="1" spans="1:7">
      <c r="A81" s="21">
        <v>3</v>
      </c>
      <c r="B81" s="13" t="s">
        <v>112</v>
      </c>
      <c r="C81" s="10"/>
      <c r="D81" s="10"/>
      <c r="E81" s="10"/>
      <c r="F81" s="10">
        <v>56</v>
      </c>
      <c r="G81" s="10">
        <f t="shared" si="2"/>
        <v>56</v>
      </c>
    </row>
    <row r="82" ht="13.5" customHeight="1" spans="1:7">
      <c r="A82" s="21">
        <v>4</v>
      </c>
      <c r="B82" s="13" t="s">
        <v>113</v>
      </c>
      <c r="C82" s="10"/>
      <c r="D82" s="10"/>
      <c r="E82" s="10"/>
      <c r="F82" s="10">
        <v>109.71</v>
      </c>
      <c r="G82" s="10">
        <f t="shared" si="2"/>
        <v>109.71</v>
      </c>
    </row>
    <row r="83" ht="13.5" customHeight="1" spans="1:7">
      <c r="A83" s="21">
        <v>5</v>
      </c>
      <c r="B83" s="13" t="s">
        <v>114</v>
      </c>
      <c r="C83" s="10"/>
      <c r="D83" s="10"/>
      <c r="E83" s="10"/>
      <c r="F83" s="10">
        <v>686.18</v>
      </c>
      <c r="G83" s="10">
        <f t="shared" si="2"/>
        <v>686.18</v>
      </c>
    </row>
    <row r="84" ht="13.5" customHeight="1" spans="1:7">
      <c r="A84" s="21">
        <v>6</v>
      </c>
      <c r="B84" s="13" t="s">
        <v>115</v>
      </c>
      <c r="C84" s="10"/>
      <c r="D84" s="10"/>
      <c r="E84" s="10"/>
      <c r="F84" s="10">
        <v>16.22</v>
      </c>
      <c r="G84" s="10">
        <f t="shared" si="2"/>
        <v>16.22</v>
      </c>
    </row>
    <row r="85" ht="13.5" customHeight="1" spans="1:7">
      <c r="A85" s="21">
        <v>7</v>
      </c>
      <c r="B85" s="13" t="s">
        <v>116</v>
      </c>
      <c r="C85" s="10"/>
      <c r="D85" s="10"/>
      <c r="E85" s="10"/>
      <c r="F85" s="10">
        <v>10.97</v>
      </c>
      <c r="G85" s="10">
        <f t="shared" si="2"/>
        <v>10.97</v>
      </c>
    </row>
    <row r="86" ht="13.5" customHeight="1" spans="1:7">
      <c r="A86" s="21">
        <v>8</v>
      </c>
      <c r="B86" s="13" t="s">
        <v>117</v>
      </c>
      <c r="C86" s="10"/>
      <c r="D86" s="10"/>
      <c r="E86" s="10"/>
      <c r="F86" s="10">
        <v>8.76</v>
      </c>
      <c r="G86" s="10">
        <f t="shared" si="2"/>
        <v>8.76</v>
      </c>
    </row>
    <row r="87" ht="13.5" customHeight="1" spans="1:7">
      <c r="A87" s="21">
        <v>9</v>
      </c>
      <c r="B87" s="13" t="s">
        <v>118</v>
      </c>
      <c r="C87" s="10"/>
      <c r="D87" s="10"/>
      <c r="E87" s="10"/>
      <c r="F87" s="10">
        <v>66.49</v>
      </c>
      <c r="G87" s="10">
        <f t="shared" si="2"/>
        <v>66.49</v>
      </c>
    </row>
    <row r="88" ht="13.5" customHeight="1" spans="1:7">
      <c r="A88" s="21">
        <v>10</v>
      </c>
      <c r="B88" s="13" t="s">
        <v>119</v>
      </c>
      <c r="C88" s="10"/>
      <c r="D88" s="10"/>
      <c r="E88" s="10"/>
      <c r="F88" s="10">
        <v>2.5</v>
      </c>
      <c r="G88" s="10">
        <f t="shared" si="2"/>
        <v>2.5</v>
      </c>
    </row>
    <row r="89" ht="13.5" customHeight="1" spans="1:7">
      <c r="A89" s="21">
        <v>11</v>
      </c>
      <c r="B89" s="13" t="s">
        <v>120</v>
      </c>
      <c r="C89" s="10"/>
      <c r="D89" s="10"/>
      <c r="E89" s="10"/>
      <c r="F89" s="10">
        <v>10.97</v>
      </c>
      <c r="G89" s="10">
        <f t="shared" si="2"/>
        <v>10.97</v>
      </c>
    </row>
    <row r="90" ht="13.5" customHeight="1" spans="1:7">
      <c r="A90" s="21">
        <v>12</v>
      </c>
      <c r="B90" s="13" t="s">
        <v>121</v>
      </c>
      <c r="C90" s="10"/>
      <c r="D90" s="10"/>
      <c r="E90" s="10"/>
      <c r="F90" s="10">
        <v>43.88</v>
      </c>
      <c r="G90" s="10">
        <f t="shared" si="2"/>
        <v>43.88</v>
      </c>
    </row>
    <row r="91" ht="13.5" customHeight="1" spans="1:7">
      <c r="A91" s="21">
        <v>13</v>
      </c>
      <c r="B91" s="13" t="s">
        <v>122</v>
      </c>
      <c r="C91" s="10"/>
      <c r="D91" s="10"/>
      <c r="E91" s="10"/>
      <c r="F91" s="10">
        <v>15.68</v>
      </c>
      <c r="G91" s="10">
        <f t="shared" si="2"/>
        <v>15.68</v>
      </c>
    </row>
    <row r="92" ht="13.5" customHeight="1" spans="1:7">
      <c r="A92" s="21">
        <v>14</v>
      </c>
      <c r="B92" s="13" t="s">
        <v>123</v>
      </c>
      <c r="C92" s="10"/>
      <c r="D92" s="10"/>
      <c r="E92" s="10"/>
      <c r="F92" s="10">
        <v>109.71</v>
      </c>
      <c r="G92" s="10">
        <f t="shared" si="2"/>
        <v>109.71</v>
      </c>
    </row>
    <row r="93" ht="13.5" customHeight="1" spans="1:7">
      <c r="A93" s="21">
        <v>15</v>
      </c>
      <c r="B93" s="13" t="s">
        <v>124</v>
      </c>
      <c r="C93" s="10"/>
      <c r="D93" s="10"/>
      <c r="E93" s="10"/>
      <c r="F93" s="10">
        <v>78.5</v>
      </c>
      <c r="G93" s="10">
        <f t="shared" si="2"/>
        <v>78.5</v>
      </c>
    </row>
    <row r="94" ht="13.5" customHeight="1" spans="1:7">
      <c r="A94" s="21">
        <v>16</v>
      </c>
      <c r="B94" s="13" t="s">
        <v>125</v>
      </c>
      <c r="C94" s="10"/>
      <c r="D94" s="10"/>
      <c r="E94" s="10"/>
      <c r="F94" s="10">
        <v>11.08</v>
      </c>
      <c r="G94" s="10">
        <f t="shared" si="2"/>
        <v>11.08</v>
      </c>
    </row>
    <row r="95" ht="13.5" customHeight="1" spans="1:7">
      <c r="A95" s="21">
        <v>17</v>
      </c>
      <c r="B95" s="13" t="s">
        <v>126</v>
      </c>
      <c r="C95" s="10"/>
      <c r="D95" s="10"/>
      <c r="E95" s="10"/>
      <c r="F95" s="10">
        <v>201.99</v>
      </c>
      <c r="G95" s="10">
        <f t="shared" si="2"/>
        <v>201.99</v>
      </c>
    </row>
    <row r="96" ht="13.5" customHeight="1" spans="1:7">
      <c r="A96" s="21">
        <v>18</v>
      </c>
      <c r="B96" s="13" t="s">
        <v>127</v>
      </c>
      <c r="C96" s="10"/>
      <c r="D96" s="10"/>
      <c r="E96" s="10"/>
      <c r="F96" s="10">
        <v>53.95</v>
      </c>
      <c r="G96" s="10">
        <f t="shared" si="2"/>
        <v>53.95</v>
      </c>
    </row>
    <row r="97" ht="13.5" customHeight="1" spans="1:7">
      <c r="A97" s="21">
        <v>19</v>
      </c>
      <c r="B97" s="13" t="s">
        <v>128</v>
      </c>
      <c r="C97" s="10"/>
      <c r="D97" s="10"/>
      <c r="E97" s="10"/>
      <c r="F97" s="10">
        <v>65.83</v>
      </c>
      <c r="G97" s="10">
        <f t="shared" si="2"/>
        <v>65.83</v>
      </c>
    </row>
    <row r="98" ht="13.5" customHeight="1" spans="1:7">
      <c r="A98" s="21">
        <v>20</v>
      </c>
      <c r="B98" s="13" t="s">
        <v>129</v>
      </c>
      <c r="C98" s="10"/>
      <c r="D98" s="10"/>
      <c r="E98" s="10"/>
      <c r="F98" s="10">
        <v>43.88</v>
      </c>
      <c r="G98" s="10">
        <f t="shared" si="2"/>
        <v>43.88</v>
      </c>
    </row>
    <row r="99" ht="13.5" customHeight="1" spans="1:7">
      <c r="A99" s="21">
        <v>21</v>
      </c>
      <c r="B99" s="13" t="s">
        <v>130</v>
      </c>
      <c r="C99" s="10"/>
      <c r="D99" s="10"/>
      <c r="E99" s="10"/>
      <c r="F99" s="10">
        <v>20</v>
      </c>
      <c r="G99" s="10">
        <f t="shared" si="2"/>
        <v>20</v>
      </c>
    </row>
    <row r="100" ht="13.5" customHeight="1" spans="1:7">
      <c r="A100" s="23" t="s">
        <v>131</v>
      </c>
      <c r="B100" s="7" t="s">
        <v>132</v>
      </c>
      <c r="C100" s="24"/>
      <c r="D100" s="24"/>
      <c r="E100" s="24"/>
      <c r="F100" s="24">
        <f>F101</f>
        <v>725.24</v>
      </c>
      <c r="G100" s="24">
        <f t="shared" si="2"/>
        <v>725.24</v>
      </c>
    </row>
    <row r="101" ht="13.5" customHeight="1" spans="1:7">
      <c r="A101" s="21">
        <v>1</v>
      </c>
      <c r="B101" s="13" t="s">
        <v>133</v>
      </c>
      <c r="C101" s="10"/>
      <c r="D101" s="10"/>
      <c r="E101" s="10"/>
      <c r="F101" s="10">
        <v>725.24</v>
      </c>
      <c r="G101" s="10">
        <f t="shared" si="2"/>
        <v>725.24</v>
      </c>
    </row>
    <row r="102" ht="13.5" customHeight="1" spans="1:7">
      <c r="A102" s="23" t="s">
        <v>134</v>
      </c>
      <c r="B102" s="7" t="s">
        <v>135</v>
      </c>
      <c r="C102" s="24">
        <f>C6+C78+C101</f>
        <v>13635.26</v>
      </c>
      <c r="D102" s="24">
        <f t="shared" ref="D102:F102" si="3">D6+D78+D101</f>
        <v>0</v>
      </c>
      <c r="E102" s="24">
        <f t="shared" si="3"/>
        <v>8307.16</v>
      </c>
      <c r="F102" s="24">
        <f t="shared" si="3"/>
        <v>2957.54</v>
      </c>
      <c r="G102" s="24">
        <f t="shared" si="2"/>
        <v>24899.96</v>
      </c>
    </row>
  </sheetData>
  <mergeCells count="1">
    <mergeCell ref="A3:G3"/>
  </mergeCells>
  <pageMargins left="0.700694444444445" right="0.700694444444445" top="0.629861111111111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控制投资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Xneaker</cp:lastModifiedBy>
  <dcterms:created xsi:type="dcterms:W3CDTF">2015-06-05T18:19:00Z</dcterms:created>
  <dcterms:modified xsi:type="dcterms:W3CDTF">2021-08-23T06:46:54Z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5C7605C2394C4A4AAA565422BC630CC5</vt:lpwstr>
  </property>
  <property fmtid="{D5CDD505-2E9C-101B-9397-08002B2CF9AE}" pid="3" name="KSOProductBuildVer">
    <vt:lpwstr>2052-11.1.0.10700</vt:lpwstr>
  </property>
</Properties>
</file>